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lvia/Desktop/"/>
    </mc:Choice>
  </mc:AlternateContent>
  <xr:revisionPtr revIDLastSave="0" documentId="8_{6F29003B-014F-3A4F-8384-580FC79925D1}" xr6:coauthVersionLast="36" xr6:coauthVersionMax="36" xr10:uidLastSave="{00000000-0000-0000-0000-000000000000}"/>
  <bookViews>
    <workbookView xWindow="0" yWindow="0" windowWidth="25600" windowHeight="16000" xr2:uid="{00000000-000D-0000-FFFF-FFFF0000000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N3" i="1" s="1"/>
  <c r="J4" i="1"/>
  <c r="N4" i="1" s="1"/>
  <c r="J5" i="1"/>
  <c r="N5" i="1" s="1"/>
  <c r="J2" i="1"/>
  <c r="N2" i="1" s="1"/>
  <c r="H4" i="1"/>
  <c r="K4" i="1" s="1"/>
  <c r="H5" i="1"/>
  <c r="K5" i="1" s="1"/>
  <c r="G3" i="1"/>
  <c r="I3" i="1" s="1"/>
  <c r="L3" i="1" s="1"/>
  <c r="G4" i="1"/>
  <c r="I4" i="1" s="1"/>
  <c r="L4" i="1" s="1"/>
  <c r="G5" i="1"/>
  <c r="I5" i="1" s="1"/>
  <c r="L5" i="1" s="1"/>
  <c r="G2" i="1"/>
  <c r="H2" i="1" s="1"/>
  <c r="K2" i="1" s="1"/>
  <c r="H3" i="1" l="1"/>
  <c r="K3" i="1" s="1"/>
  <c r="B12" i="1" s="1"/>
  <c r="M5" i="1"/>
  <c r="M4" i="1"/>
  <c r="M3" i="1"/>
  <c r="M2" i="1"/>
  <c r="I2" i="1"/>
  <c r="L2" i="1" s="1"/>
</calcChain>
</file>

<file path=xl/sharedStrings.xml><?xml version="1.0" encoding="utf-8"?>
<sst xmlns="http://schemas.openxmlformats.org/spreadsheetml/2006/main" count="30" uniqueCount="27">
  <si>
    <t>STAZIONE</t>
  </si>
  <si>
    <t>P.C.</t>
  </si>
  <si>
    <t>Do [m]</t>
  </si>
  <si>
    <t>A</t>
  </si>
  <si>
    <t>B</t>
  </si>
  <si>
    <t>C</t>
  </si>
  <si>
    <t>D</t>
  </si>
  <si>
    <t>hp[m]</t>
  </si>
  <si>
    <t>Azimut [g]</t>
  </si>
  <si>
    <t>pi.greco =</t>
  </si>
  <si>
    <t>X parz [m]</t>
  </si>
  <si>
    <t>Y parz [m]</t>
  </si>
  <si>
    <r>
      <rPr>
        <b/>
        <sz val="11"/>
        <color theme="1"/>
        <rFont val="Symbol"/>
        <family val="1"/>
        <charset val="2"/>
      </rPr>
      <t>D</t>
    </r>
    <r>
      <rPr>
        <b/>
        <sz val="11"/>
        <color theme="1"/>
        <rFont val="Calibri"/>
        <family val="2"/>
        <scheme val="minor"/>
      </rPr>
      <t xml:space="preserve"> [m]</t>
    </r>
  </si>
  <si>
    <t>hs =</t>
  </si>
  <si>
    <t>g</t>
  </si>
  <si>
    <t>m</t>
  </si>
  <si>
    <t>X tot</t>
  </si>
  <si>
    <t>Y tot</t>
  </si>
  <si>
    <t xml:space="preserve">Q </t>
  </si>
  <si>
    <t>p [%]</t>
  </si>
  <si>
    <t>O</t>
  </si>
  <si>
    <t>C.O. [°]</t>
  </si>
  <si>
    <t>C.V. [°]</t>
  </si>
  <si>
    <t>QO =</t>
  </si>
  <si>
    <t>Sup (ABCD)=</t>
  </si>
  <si>
    <t>XO =</t>
  </si>
  <si>
    <t>YO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</si>
</sst>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b/>
      <sz val="11"/>
      <color theme="1"/>
      <name val="Calibri"/>
      <family val="1"/>
      <charset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2" fontId="0" fillId="0" borderId="1" xfId="0" applyNumberForma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0" fontId="0" fillId="0" borderId="1" xfId="1" applyNumberFormat="1" applyFont="1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5" fillId="0" borderId="0" xfId="0" applyFont="1"/>
    <xf numFmtId="2" fontId="5" fillId="0" borderId="1" xfId="0" applyNumberFormat="1" applyFont="1" applyBorder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zoomScale="180" zoomScaleNormal="180" workbookViewId="0">
      <selection activeCell="E16" sqref="E16"/>
    </sheetView>
  </sheetViews>
  <sheetFormatPr baseColWidth="10" defaultColWidth="8.83203125" defaultRowHeight="15" x14ac:dyDescent="0.2"/>
  <cols>
    <col min="1" max="1" width="11.83203125" customWidth="1"/>
    <col min="7" max="7" width="10.33203125" customWidth="1"/>
  </cols>
  <sheetData>
    <row r="1" spans="1:14" x14ac:dyDescent="0.2">
      <c r="A1" s="4" t="s">
        <v>0</v>
      </c>
      <c r="B1" s="4" t="s">
        <v>1</v>
      </c>
      <c r="C1" s="4" t="s">
        <v>21</v>
      </c>
      <c r="D1" s="4" t="s">
        <v>22</v>
      </c>
      <c r="E1" s="4" t="s">
        <v>7</v>
      </c>
      <c r="F1" s="4" t="s">
        <v>2</v>
      </c>
      <c r="G1" s="5" t="s">
        <v>8</v>
      </c>
      <c r="H1" s="5" t="s">
        <v>10</v>
      </c>
      <c r="I1" s="10" t="s">
        <v>11</v>
      </c>
      <c r="J1" s="11" t="s">
        <v>12</v>
      </c>
      <c r="K1" s="10" t="s">
        <v>16</v>
      </c>
      <c r="L1" s="10" t="s">
        <v>17</v>
      </c>
      <c r="M1" s="10" t="s">
        <v>18</v>
      </c>
      <c r="N1" s="10" t="s">
        <v>19</v>
      </c>
    </row>
    <row r="2" spans="1:14" x14ac:dyDescent="0.2">
      <c r="A2" s="13" t="s">
        <v>20</v>
      </c>
      <c r="B2" s="1" t="s">
        <v>3</v>
      </c>
      <c r="C2" s="14">
        <v>7.7083000000000004</v>
      </c>
      <c r="D2" s="14">
        <v>86.866699999999994</v>
      </c>
      <c r="E2" s="14">
        <v>1.1399999999999999</v>
      </c>
      <c r="F2" s="14">
        <v>122.43300000000001</v>
      </c>
      <c r="G2" s="3">
        <f>C2</f>
        <v>7.7083000000000004</v>
      </c>
      <c r="H2" s="9">
        <f>F2*SIN(G2*PI()/$B$7)</f>
        <v>16.421906475193538</v>
      </c>
      <c r="I2" s="9">
        <f>F2*COS(G2*PI()/$B$7)</f>
        <v>121.32666844811985</v>
      </c>
      <c r="J2" s="2">
        <f>F2*_xlfn.COT(D2*PI()/$B$7)+$B$8-E2</f>
        <v>6.9121026297804748</v>
      </c>
      <c r="K2" s="18">
        <f>H2+$B$9</f>
        <v>16.421906475193538</v>
      </c>
      <c r="L2" s="18">
        <f>I2+$B$10</f>
        <v>121.32666844811985</v>
      </c>
      <c r="M2" s="2">
        <f>J2+$B$11</f>
        <v>156.91210262978046</v>
      </c>
      <c r="N2" s="12">
        <f>J2/F2</f>
        <v>5.6456205678048196E-2</v>
      </c>
    </row>
    <row r="3" spans="1:14" x14ac:dyDescent="0.2">
      <c r="A3" s="13"/>
      <c r="B3" s="1" t="s">
        <v>4</v>
      </c>
      <c r="C3" s="14">
        <v>39.202800000000003</v>
      </c>
      <c r="D3" s="14">
        <v>90</v>
      </c>
      <c r="E3" s="14">
        <v>1.7370000000000001</v>
      </c>
      <c r="F3" s="14">
        <v>162.4</v>
      </c>
      <c r="G3" s="3">
        <f t="shared" ref="G3:G5" si="0">C3</f>
        <v>39.202800000000003</v>
      </c>
      <c r="H3" s="9">
        <f t="shared" ref="H3:H5" si="1">F3*SIN(G3*PI()/$B$7)</f>
        <v>102.64770886955769</v>
      </c>
      <c r="I3" s="9">
        <f t="shared" ref="I3:I5" si="2">F3*COS(G3*PI()/$B$7)</f>
        <v>125.84596880246316</v>
      </c>
      <c r="J3" s="2">
        <f>F3*_xlfn.COT(D3*PI()/$B$7)+$B$8-E3</f>
        <v>-0.38699999999999002</v>
      </c>
      <c r="K3" s="18">
        <f>H3+$B$9</f>
        <v>102.64770886955769</v>
      </c>
      <c r="L3" s="18">
        <f>I3+$B$10</f>
        <v>125.84596880246316</v>
      </c>
      <c r="M3" s="2">
        <f t="shared" ref="M3:M5" si="3">J3+$B$11</f>
        <v>149.613</v>
      </c>
      <c r="N3" s="12">
        <f>J3/F3</f>
        <v>-2.3830049261083126E-3</v>
      </c>
    </row>
    <row r="4" spans="1:14" x14ac:dyDescent="0.2">
      <c r="A4" s="13"/>
      <c r="B4" s="1" t="s">
        <v>5</v>
      </c>
      <c r="C4" s="14">
        <v>88.569400000000002</v>
      </c>
      <c r="D4" s="14">
        <v>90</v>
      </c>
      <c r="E4" s="14">
        <v>1.3480000000000001</v>
      </c>
      <c r="F4" s="14">
        <v>145.4</v>
      </c>
      <c r="G4" s="3">
        <f t="shared" si="0"/>
        <v>88.569400000000002</v>
      </c>
      <c r="H4" s="9">
        <f t="shared" si="1"/>
        <v>145.35467863052321</v>
      </c>
      <c r="I4" s="9">
        <f t="shared" si="2"/>
        <v>3.630068899804058</v>
      </c>
      <c r="J4" s="2">
        <f>F4*_xlfn.COT(D4*PI()/$B$7)+$B$8-E4</f>
        <v>2.0000000000088836E-3</v>
      </c>
      <c r="K4" s="18">
        <f>H4+$B$9</f>
        <v>145.35467863052321</v>
      </c>
      <c r="L4" s="18">
        <f>I4+$B$10</f>
        <v>3.630068899804058</v>
      </c>
      <c r="M4" s="2">
        <f t="shared" si="3"/>
        <v>150.00200000000001</v>
      </c>
      <c r="N4" s="12">
        <f>J4/F4</f>
        <v>1.3755158184380216E-5</v>
      </c>
    </row>
    <row r="5" spans="1:14" x14ac:dyDescent="0.2">
      <c r="A5" s="13"/>
      <c r="B5" s="1" t="s">
        <v>6</v>
      </c>
      <c r="C5" s="14">
        <v>131.5472</v>
      </c>
      <c r="D5" s="14">
        <v>93.633300000000006</v>
      </c>
      <c r="E5" s="14">
        <v>1.266</v>
      </c>
      <c r="F5" s="14">
        <v>109.35899999999999</v>
      </c>
      <c r="G5" s="3">
        <f t="shared" si="0"/>
        <v>131.5472</v>
      </c>
      <c r="H5" s="9">
        <f t="shared" si="1"/>
        <v>81.845325814202397</v>
      </c>
      <c r="I5" s="9">
        <f t="shared" si="2"/>
        <v>-72.530914259831675</v>
      </c>
      <c r="J5" s="2">
        <f>F5*_xlfn.COT(D5*PI()/$B$7)+$B$8-E5</f>
        <v>-6.8600978836865529</v>
      </c>
      <c r="K5" s="18">
        <f>H5+$B$9</f>
        <v>81.845325814202397</v>
      </c>
      <c r="L5" s="18">
        <f>I5+$B$10</f>
        <v>-72.530914259831675</v>
      </c>
      <c r="M5" s="2">
        <f t="shared" si="3"/>
        <v>143.13990211631344</v>
      </c>
      <c r="N5" s="12">
        <f>J5/F5</f>
        <v>-6.2730071449872013E-2</v>
      </c>
    </row>
    <row r="6" spans="1:14" x14ac:dyDescent="0.2">
      <c r="A6" s="6"/>
      <c r="B6" s="6"/>
      <c r="C6" s="7"/>
      <c r="D6" s="7"/>
      <c r="E6" s="7"/>
      <c r="F6" s="7"/>
      <c r="G6" s="8"/>
    </row>
    <row r="7" spans="1:14" x14ac:dyDescent="0.2">
      <c r="A7" t="s">
        <v>9</v>
      </c>
      <c r="B7" s="15">
        <v>180</v>
      </c>
      <c r="C7" t="s">
        <v>14</v>
      </c>
    </row>
    <row r="8" spans="1:14" x14ac:dyDescent="0.2">
      <c r="A8" t="s">
        <v>13</v>
      </c>
      <c r="B8" s="15">
        <v>1.35</v>
      </c>
      <c r="C8" t="s">
        <v>15</v>
      </c>
    </row>
    <row r="9" spans="1:14" x14ac:dyDescent="0.2">
      <c r="A9" t="s">
        <v>25</v>
      </c>
      <c r="B9" s="16">
        <v>0</v>
      </c>
      <c r="C9" t="s">
        <v>15</v>
      </c>
    </row>
    <row r="10" spans="1:14" x14ac:dyDescent="0.2">
      <c r="A10" t="s">
        <v>26</v>
      </c>
      <c r="B10" s="16">
        <v>0</v>
      </c>
      <c r="C10" t="s">
        <v>15</v>
      </c>
    </row>
    <row r="11" spans="1:14" x14ac:dyDescent="0.2">
      <c r="A11" t="s">
        <v>23</v>
      </c>
      <c r="B11" s="16">
        <v>150</v>
      </c>
      <c r="C11" t="s">
        <v>15</v>
      </c>
    </row>
    <row r="12" spans="1:14" x14ac:dyDescent="0.2">
      <c r="A12" t="s">
        <v>24</v>
      </c>
      <c r="B12" s="17">
        <f>ABS(K2*(L3-L5)+K3*(L4-L2)+K4*(L5-L3)+K5*(L2-L4))/2</f>
        <v>14012.825606436081</v>
      </c>
    </row>
  </sheetData>
  <mergeCells count="1">
    <mergeCell ref="A2:A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Lab_informatica7</dc:creator>
  <cp:lastModifiedBy>Silvia Barbieri</cp:lastModifiedBy>
  <dcterms:created xsi:type="dcterms:W3CDTF">2019-01-17T07:23:54Z</dcterms:created>
  <dcterms:modified xsi:type="dcterms:W3CDTF">2019-02-21T12:43:39Z</dcterms:modified>
</cp:coreProperties>
</file>